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9440" windowHeight="11760" activeTab="0"/>
  </bookViews>
  <sheets>
    <sheet name="420-пп (Отчёт)" sheetId="1" r:id="rId1"/>
  </sheets>
  <definedNames>
    <definedName name="_xlnm._FilterDatabase" localSheetId="0" hidden="1">'420-пп (Отчёт)'!$B$47:$I$83</definedName>
    <definedName name="Par179" localSheetId="0">'420-пп (Отчёт)'!$A$39</definedName>
    <definedName name="Par180" localSheetId="0">'420-пп (Отчёт)'!$B$39</definedName>
    <definedName name="Par203" localSheetId="0">'420-пп (Отчёт)'!$E$47</definedName>
    <definedName name="Par204" localSheetId="0">'420-пп (Отчёт)'!$F$47</definedName>
    <definedName name="Par208" localSheetId="0">'420-пп (Отчёт)'!#REF!</definedName>
    <definedName name="Par217" localSheetId="0">'420-пп (Отчёт)'!$A$48</definedName>
    <definedName name="Par235" localSheetId="0">'420-пп (Отчёт)'!$A$50</definedName>
    <definedName name="Par253" localSheetId="0">'420-пп (Отчёт)'!$A$52</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(Отчёт)'!$A$1:$L$83</definedName>
  </definedNames>
  <calcPr fullCalcOnLoad="1"/>
</workbook>
</file>

<file path=xl/sharedStrings.xml><?xml version="1.0" encoding="utf-8"?>
<sst xmlns="http://schemas.openxmlformats.org/spreadsheetml/2006/main" count="260" uniqueCount="121">
  <si>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</si>
  <si>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</si>
  <si>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</si>
  <si>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</si>
  <si>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</si>
  <si>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</si>
  <si>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</si>
  <si>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</si>
  <si>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</si>
  <si>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</si>
  <si>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</si>
  <si>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</si>
  <si>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</si>
  <si>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</si>
  <si>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</si>
  <si>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</si>
  <si>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</si>
  <si>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</si>
  <si>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</si>
  <si>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</si>
  <si>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</si>
  <si>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</si>
  <si>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</si>
  <si>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</si>
  <si>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</si>
  <si>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</si>
  <si>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</si>
  <si>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</si>
  <si>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</si>
  <si>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</si>
  <si>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</si>
  <si>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</si>
  <si>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</si>
  <si>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</si>
  <si>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</si>
  <si>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</si>
  <si>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</si>
  <si>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</si>
  <si>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</si>
  <si>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</si>
  <si>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</si>
  <si>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</si>
  <si>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</si>
  <si>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</si>
  <si>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</si>
  <si>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</si>
  <si>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</si>
  <si>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</si>
  <si>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</si>
  <si>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</si>
  <si>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</si>
  <si>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</si>
  <si>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</si>
  <si>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</si>
  <si>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</si>
  <si>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</si>
  <si>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</si>
  <si>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</si>
  <si>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</si>
  <si>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</si>
  <si>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</si>
  <si>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</si>
  <si>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</si>
  <si>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</si>
  <si>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</si>
  <si>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</si>
  <si>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</si>
  <si>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</si>
  <si>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</si>
  <si>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</si>
  <si>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</si>
  <si>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</si>
  <si>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</si>
  <si>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</si>
  <si>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</si>
  <si>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</si>
  <si>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</si>
  <si>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</si>
  <si>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</si>
  <si>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</si>
  <si>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</si>
  <si>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</si>
  <si>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</si>
  <si>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</si>
  <si>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</si>
  <si>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</si>
  <si>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 xml:space="preserve">Удовлетворенность получателей социальных услуг в оказанных социальных услугах </t>
  </si>
  <si>
    <t>ВСЕГО</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</si>
  <si>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</si>
  <si>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</si>
  <si>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r>
      <t xml:space="preserve">(6 месяцев, </t>
    </r>
    <r>
      <rPr>
        <b/>
        <u val="single"/>
        <sz val="11"/>
        <color indexed="8"/>
        <rFont val="Times New Roman"/>
        <family val="1"/>
      </rPr>
      <t>9 месяцев,</t>
    </r>
    <r>
      <rPr>
        <b/>
        <u val="single"/>
        <sz val="12"/>
        <color indexed="8"/>
        <rFont val="Times New Roman"/>
        <family val="1"/>
      </rPr>
      <t xml:space="preserve"> год</t>
    </r>
    <r>
      <rPr>
        <u val="single"/>
        <sz val="11"/>
        <color indexed="8"/>
        <rFont val="Times New Roman"/>
        <family val="1"/>
      </rPr>
      <t>)</t>
    </r>
  </si>
  <si>
    <t xml:space="preserve"> </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</si>
  <si>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31.06.2020</t>
    </r>
  </si>
  <si>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</si>
  <si>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</si>
  <si>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280000000120003330522045001001500001006100101</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</si>
  <si>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</si>
  <si>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280000000120003330522045001001200001003100101</t>
  </si>
  <si>
    <t>280000000120003330522045001001600001004100101</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</si>
  <si>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</si>
  <si>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280000000120003330522045001001700001002100101</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</si>
  <si>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</si>
  <si>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280000000120003330522045001001800001000100101</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</si>
  <si>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</si>
  <si>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color indexed="8"/>
        <rFont val="Times New Roman"/>
        <family val="1"/>
      </rPr>
      <t xml:space="preserve">Государтвенная работа 1   </t>
    </r>
    <r>
      <rPr>
        <sz val="11"/>
        <color indexed="8"/>
        <rFont val="Times New Roman"/>
        <family val="1"/>
      </rPr>
      <t xml:space="preserve">                                                           Социальное сопровождение граждан нуждающихся в социальном обслуживании (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</si>
  <si>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в семье инвалида или инвалидов, в том числе ребенка-инвалида или детей-инвалидов, нуждающихся в постоянном постороннем уходе</t>
  </si>
  <si>
    <t>Численность семей, получивших социальное сопровождение  (Семья)</t>
  </si>
  <si>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</si>
  <si>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</si>
  <si>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</si>
  <si>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</si>
  <si>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</si>
  <si>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'280000000120003330522045001001500001006100101</t>
  </si>
  <si>
    <t>штук</t>
  </si>
  <si>
    <t>22889000Р69100300002001</t>
  </si>
  <si>
    <t xml:space="preserve">Количество нарушений санитарного законодательства в отчетном году, выявленных при проведении проверок </t>
  </si>
  <si>
    <t>6.5</t>
  </si>
  <si>
    <t>Директор государственного бюджетного учреждения "Социально-реабилитационный центр для несовершеннолетних" Нелидовского городского округа</t>
  </si>
  <si>
    <t>"Социально-реабилитационный центр для несовершеннолетних" Нелидовского городского округа</t>
  </si>
  <si>
    <t>______________  Чижикова Н. В.
        15.07. 2020 г.</t>
  </si>
  <si>
    <t>Министр социальной защиты населения Тверской области                                                                                                        _______________В.И. Новикова
21.07.2020 г.</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</si>
</sst>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0.0"/>
    <numFmt numFmtId="188" formatCode="000000"/>
  </numFmts>
  <fonts count="64">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0"/>
      <name val="Times New Roman"/>
      <family val="1"/>
    </font>
    <font>
      <b/>
      <u val="single"/>
      <sz val="11"/>
      <color indexed="8"/>
      <name val="Times New Roman"/>
      <family val="1"/>
    </font>
    <font>
      <b/>
      <u val="single"/>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2"/>
      <color indexed="8"/>
      <name val="Calibri"/>
      <family val="2"/>
    </font>
    <font>
      <sz val="14"/>
      <color indexed="8"/>
      <name val="Calibri"/>
      <family val="2"/>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b/>
      <sz val="11"/>
      <color rgb="FF000000"/>
      <name val="Times New Roman"/>
      <family val="1"/>
    </font>
    <font>
      <sz val="11"/>
      <color theme="1"/>
      <name val="Times New Roman"/>
      <family val="1"/>
    </font>
    <font>
      <sz val="11"/>
      <color rgb="FF000000"/>
      <name val="Times New Roman"/>
      <family val="1"/>
    </font>
    <font>
      <sz val="14"/>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2" tint="-0.09996999800205231"/>
        <bgColor indexed="64"/>
      </patternFill>
    </fill>
  </fills>
  <borders count="4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color indexed="63"/>
      </right>
      <top style="medium"/>
      <bottom style="thin"/>
    </border>
    <border>
      <left style="medium"/>
      <right style="medium"/>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color indexed="63"/>
      </left>
      <right style="thin"/>
      <top style="medium"/>
      <bottom style="thin"/>
    </border>
    <border>
      <left style="medium"/>
      <right style="medium"/>
      <top>
        <color indexed="63"/>
      </top>
      <bottom style="medium"/>
    </border>
    <border>
      <left style="medium"/>
      <right>
        <color indexed="63"/>
      </right>
      <top style="medium"/>
      <bottom style="medium"/>
    </border>
    <border>
      <left style="thin">
        <color rgb="FF000000"/>
      </left>
      <right style="thin">
        <color rgb="FF000000"/>
      </right>
      <top style="thin">
        <color rgb="FF000000"/>
      </top>
      <bottom/>
    </border>
    <border>
      <left style="thin"/>
      <right style="thin"/>
      <top style="medium"/>
      <bottom style="medium"/>
    </border>
    <border>
      <left style="medium"/>
      <right style="thin"/>
      <top style="medium"/>
      <bottom style="thin"/>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4" fontId="41" fillId="0" borderId="1">
      <alignment horizontal="right" vertical="top" shrinkToFit="1"/>
      <protection/>
    </xf>
    <xf numFmtId="4" fontId="41" fillId="19" borderId="1">
      <alignment horizontal="right" vertical="top" shrinkToFit="1"/>
      <protection/>
    </xf>
    <xf numFmtId="4" fontId="41" fillId="20" borderId="2">
      <alignment horizontal="right" vertical="top" shrinkToFit="1"/>
      <protection/>
    </xf>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2" fillId="27" borderId="3" applyNumberFormat="0" applyAlignment="0" applyProtection="0"/>
    <xf numFmtId="0" fontId="43" fillId="28" borderId="4" applyNumberFormat="0" applyAlignment="0" applyProtection="0"/>
    <xf numFmtId="0" fontId="44" fillId="28" borderId="3"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2" borderId="0" applyNumberFormat="0" applyBorder="0" applyAlignment="0" applyProtection="0"/>
  </cellStyleXfs>
  <cellXfs count="132">
    <xf numFmtId="0" fontId="0" fillId="0" borderId="0" xfId="0" applyFont="1" applyAlignment="1">
      <alignment/>
    </xf>
    <xf numFmtId="0" fontId="2" fillId="0" borderId="12"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33" borderId="12" xfId="0" applyFont="1" applyFill="1" applyBorder="1" applyAlignment="1">
      <alignment vertical="center" wrapText="1"/>
    </xf>
    <xf numFmtId="0" fontId="6" fillId="33" borderId="12" xfId="0" applyFont="1" applyFill="1" applyBorder="1" applyAlignment="1">
      <alignment vertical="top"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33" borderId="0" xfId="0" applyFill="1" applyAlignment="1">
      <alignment/>
    </xf>
    <xf numFmtId="3" fontId="2" fillId="33" borderId="12" xfId="0" applyNumberFormat="1" applyFont="1" applyFill="1" applyBorder="1" applyAlignment="1">
      <alignment horizontal="center" vertical="center" wrapText="1"/>
    </xf>
    <xf numFmtId="4" fontId="12" fillId="33" borderId="12" xfId="0" applyNumberFormat="1" applyFont="1" applyFill="1" applyBorder="1" applyAlignment="1">
      <alignment horizontal="center" vertical="center" wrapText="1"/>
    </xf>
    <xf numFmtId="9" fontId="0" fillId="33" borderId="0" xfId="60" applyFont="1" applyFill="1" applyAlignment="1">
      <alignment/>
    </xf>
    <xf numFmtId="0" fontId="0" fillId="33" borderId="0" xfId="0" applyFill="1" applyBorder="1" applyAlignment="1">
      <alignment/>
    </xf>
    <xf numFmtId="0" fontId="6" fillId="33" borderId="12"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12" xfId="0" applyFill="1" applyBorder="1" applyAlignment="1">
      <alignment/>
    </xf>
    <xf numFmtId="0" fontId="2" fillId="0" borderId="12" xfId="0" applyFont="1" applyBorder="1" applyAlignment="1">
      <alignment horizontal="center" vertical="center" wrapText="1"/>
    </xf>
    <xf numFmtId="0" fontId="2" fillId="33" borderId="14" xfId="0" applyFont="1" applyFill="1" applyBorder="1" applyAlignment="1">
      <alignment horizontal="center" vertical="center" wrapText="1"/>
    </xf>
    <xf numFmtId="4" fontId="41" fillId="33" borderId="0" xfId="33" applyFill="1" applyBorder="1" applyProtection="1">
      <alignment horizontal="right" vertical="top" shrinkToFit="1"/>
      <protection/>
    </xf>
    <xf numFmtId="4" fontId="41" fillId="33" borderId="0" xfId="34" applyFill="1" applyBorder="1" applyProtection="1">
      <alignment horizontal="right" vertical="top" shrinkToFit="1"/>
      <protection/>
    </xf>
    <xf numFmtId="0" fontId="36" fillId="33" borderId="12" xfId="0" applyFont="1" applyFill="1" applyBorder="1" applyAlignment="1">
      <alignment horizontal="center" vertical="center"/>
    </xf>
    <xf numFmtId="0" fontId="2"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vertical="center" wrapText="1"/>
    </xf>
    <xf numFmtId="0" fontId="6" fillId="33" borderId="19" xfId="0" applyFont="1" applyFill="1" applyBorder="1" applyAlignment="1">
      <alignment vertical="top" wrapText="1"/>
    </xf>
    <xf numFmtId="0" fontId="6" fillId="33" borderId="20" xfId="0" applyFont="1" applyFill="1" applyBorder="1" applyAlignment="1">
      <alignment vertical="top" wrapText="1"/>
    </xf>
    <xf numFmtId="0" fontId="7" fillId="0" borderId="15"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33"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33" borderId="19" xfId="0" applyFont="1" applyFill="1" applyBorder="1" applyAlignment="1">
      <alignment vertical="center" wrapText="1"/>
    </xf>
    <xf numFmtId="0" fontId="2" fillId="33" borderId="21" xfId="0" applyFont="1" applyFill="1" applyBorder="1" applyAlignment="1">
      <alignment vertical="center" wrapText="1"/>
    </xf>
    <xf numFmtId="0" fontId="2" fillId="33" borderId="20" xfId="0" applyFont="1" applyFill="1" applyBorder="1" applyAlignment="1">
      <alignment vertical="center" wrapText="1"/>
    </xf>
    <xf numFmtId="49" fontId="0" fillId="0" borderId="15" xfId="0" applyNumberFormat="1" applyBorder="1" applyAlignment="1">
      <alignment horizontal="center" vertical="center"/>
    </xf>
    <xf numFmtId="49" fontId="59" fillId="0" borderId="15" xfId="0" applyNumberFormat="1" applyFont="1" applyBorder="1" applyAlignment="1">
      <alignment horizontal="center" vertical="center"/>
    </xf>
    <xf numFmtId="0" fontId="6" fillId="33" borderId="22" xfId="0" applyFont="1" applyFill="1" applyBorder="1" applyAlignment="1">
      <alignment horizontal="center" vertical="center" wrapText="1"/>
    </xf>
    <xf numFmtId="0" fontId="8" fillId="0" borderId="12" xfId="0" applyFont="1" applyBorder="1" applyAlignment="1">
      <alignment horizontal="center" vertical="center" wrapText="1"/>
    </xf>
    <xf numFmtId="4" fontId="2" fillId="33" borderId="16" xfId="0" applyNumberFormat="1" applyFont="1" applyFill="1" applyBorder="1" applyAlignment="1">
      <alignment horizontal="center" vertical="center" wrapText="1"/>
    </xf>
    <xf numFmtId="0" fontId="0" fillId="0" borderId="23" xfId="0" applyBorder="1" applyAlignment="1">
      <alignment/>
    </xf>
    <xf numFmtId="0" fontId="2" fillId="33" borderId="12" xfId="0" applyNumberFormat="1" applyFont="1" applyFill="1" applyBorder="1" applyAlignment="1">
      <alignment horizontal="center"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0" fontId="6" fillId="33" borderId="24" xfId="0" applyFont="1" applyFill="1" applyBorder="1" applyAlignment="1">
      <alignment vertical="center" wrapText="1"/>
    </xf>
    <xf numFmtId="49" fontId="6" fillId="33" borderId="25" xfId="0" applyNumberFormat="1" applyFont="1" applyFill="1" applyBorder="1" applyAlignment="1" quotePrefix="1">
      <alignment vertical="top" wrapText="1"/>
    </xf>
    <xf numFmtId="49" fontId="6" fillId="33" borderId="26" xfId="0" applyNumberFormat="1" applyFont="1" applyFill="1" applyBorder="1" applyAlignment="1" quotePrefix="1">
      <alignment vertical="top" wrapText="1"/>
    </xf>
    <xf numFmtId="2" fontId="10" fillId="34" borderId="12" xfId="0" applyNumberFormat="1" applyFont="1" applyFill="1" applyBorder="1" applyAlignment="1">
      <alignment horizontal="center" vertical="center" wrapText="1"/>
    </xf>
    <xf numFmtId="2" fontId="10" fillId="35" borderId="12"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49" fontId="13"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center" wrapText="1"/>
    </xf>
    <xf numFmtId="0" fontId="0" fillId="0" borderId="13" xfId="0" applyBorder="1" applyAlignment="1">
      <alignment/>
    </xf>
    <xf numFmtId="49" fontId="6" fillId="33" borderId="27" xfId="0" applyNumberFormat="1" applyFont="1" applyFill="1" applyBorder="1" applyAlignment="1" quotePrefix="1">
      <alignment vertical="top" wrapText="1"/>
    </xf>
    <xf numFmtId="49" fontId="6" fillId="33" borderId="28" xfId="0" applyNumberFormat="1" applyFont="1" applyFill="1" applyBorder="1" applyAlignment="1" quotePrefix="1">
      <alignment vertical="top" wrapText="1"/>
    </xf>
    <xf numFmtId="4" fontId="2" fillId="33" borderId="29" xfId="0" applyNumberFormat="1" applyFont="1" applyFill="1" applyBorder="1" applyAlignment="1">
      <alignment horizontal="center" vertical="center" wrapText="1"/>
    </xf>
    <xf numFmtId="4" fontId="2" fillId="33" borderId="30" xfId="0" applyNumberFormat="1" applyFont="1" applyFill="1" applyBorder="1" applyAlignment="1">
      <alignment horizontal="center" vertical="center" wrapText="1"/>
    </xf>
    <xf numFmtId="49" fontId="6" fillId="33" borderId="31" xfId="0" applyNumberFormat="1" applyFont="1" applyFill="1" applyBorder="1" applyAlignment="1" quotePrefix="1">
      <alignment vertical="top" wrapText="1"/>
    </xf>
    <xf numFmtId="4" fontId="60" fillId="35" borderId="1" xfId="33" applyFont="1" applyFill="1" applyAlignment="1" applyProtection="1">
      <alignment horizontal="center" vertical="center" shrinkToFit="1"/>
      <protection/>
    </xf>
    <xf numFmtId="4" fontId="60" fillId="35" borderId="2" xfId="35" applyFont="1" applyFill="1" applyAlignment="1" applyProtection="1">
      <alignment horizontal="center" vertical="center" shrinkToFit="1"/>
      <protection/>
    </xf>
    <xf numFmtId="0" fontId="6" fillId="36" borderId="19" xfId="0" applyFont="1" applyFill="1" applyBorder="1" applyAlignment="1">
      <alignment horizontal="center" vertical="center" wrapText="1"/>
    </xf>
    <xf numFmtId="4" fontId="61" fillId="0" borderId="12" xfId="0" applyNumberFormat="1" applyFont="1" applyBorder="1" applyAlignment="1">
      <alignment horizontal="center" vertical="center" wrapText="1"/>
    </xf>
    <xf numFmtId="0" fontId="6" fillId="36" borderId="12" xfId="0" applyFont="1" applyFill="1" applyBorder="1" applyAlignment="1">
      <alignment horizontal="center" vertical="center" wrapText="1"/>
    </xf>
    <xf numFmtId="0" fontId="6" fillId="33" borderId="1" xfId="0" applyNumberFormat="1" applyFont="1" applyFill="1" applyBorder="1" applyAlignment="1">
      <alignment vertical="top" wrapText="1"/>
    </xf>
    <xf numFmtId="0" fontId="14" fillId="33" borderId="1" xfId="0" applyNumberFormat="1" applyFont="1" applyFill="1" applyBorder="1" applyAlignment="1">
      <alignment vertical="top"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3" fontId="62" fillId="33" borderId="1" xfId="0" applyNumberFormat="1" applyFont="1" applyFill="1" applyBorder="1" applyAlignment="1">
      <alignment horizontal="center" vertical="center" wrapText="1"/>
    </xf>
    <xf numFmtId="3" fontId="62" fillId="33" borderId="32" xfId="0" applyNumberFormat="1" applyFont="1" applyFill="1" applyBorder="1" applyAlignment="1">
      <alignment horizontal="center" vertical="center" wrapText="1"/>
    </xf>
    <xf numFmtId="2" fontId="6" fillId="33" borderId="19" xfId="0" applyNumberFormat="1" applyFont="1" applyFill="1" applyBorder="1" applyAlignment="1">
      <alignment horizontal="center" vertical="center" wrapText="1"/>
    </xf>
    <xf numFmtId="4" fontId="2" fillId="33" borderId="17" xfId="0" applyNumberFormat="1"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2" fontId="6" fillId="33" borderId="33" xfId="0" applyNumberFormat="1" applyFont="1" applyFill="1" applyBorder="1" applyAlignment="1">
      <alignment horizontal="center" vertical="center" wrapText="1"/>
    </xf>
    <xf numFmtId="2" fontId="6" fillId="33" borderId="30" xfId="0" applyNumberFormat="1" applyFont="1" applyFill="1" applyBorder="1" applyAlignment="1">
      <alignment horizontal="center" vertical="center" wrapText="1"/>
    </xf>
    <xf numFmtId="4" fontId="2" fillId="33" borderId="24" xfId="0" applyNumberFormat="1" applyFont="1" applyFill="1" applyBorder="1" applyAlignment="1">
      <alignment horizontal="center" vertical="center" wrapText="1"/>
    </xf>
    <xf numFmtId="2" fontId="10" fillId="33" borderId="30" xfId="0" applyNumberFormat="1" applyFont="1" applyFill="1" applyBorder="1" applyAlignment="1">
      <alignment vertical="center" wrapText="1"/>
    </xf>
    <xf numFmtId="2" fontId="6" fillId="33" borderId="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2" fontId="10" fillId="33" borderId="0" xfId="0" applyNumberFormat="1" applyFont="1" applyFill="1" applyBorder="1" applyAlignment="1">
      <alignment vertical="center" wrapText="1"/>
    </xf>
    <xf numFmtId="0" fontId="0" fillId="33" borderId="0" xfId="0" applyFill="1" applyAlignment="1">
      <alignment horizontal="center" vertical="center"/>
    </xf>
    <xf numFmtId="4" fontId="0" fillId="33" borderId="0" xfId="0" applyNumberFormat="1" applyFont="1" applyFill="1" applyBorder="1" applyAlignment="1">
      <alignment horizontal="center" vertical="center" wrapText="1"/>
    </xf>
    <xf numFmtId="4" fontId="61" fillId="33" borderId="19" xfId="0" applyNumberFormat="1" applyFont="1" applyFill="1" applyBorder="1" applyAlignment="1">
      <alignment horizontal="center" vertical="center" wrapText="1"/>
    </xf>
    <xf numFmtId="4" fontId="61" fillId="33" borderId="12" xfId="0" applyNumberFormat="1" applyFont="1" applyFill="1" applyBorder="1" applyAlignment="1">
      <alignment horizontal="center" vertical="center" wrapText="1"/>
    </xf>
    <xf numFmtId="4" fontId="61" fillId="33" borderId="20" xfId="0" applyNumberFormat="1" applyFont="1" applyFill="1" applyBorder="1" applyAlignment="1">
      <alignment horizontal="center" vertical="center" wrapText="1"/>
    </xf>
    <xf numFmtId="4" fontId="61" fillId="33" borderId="33" xfId="0" applyNumberFormat="1" applyFont="1" applyFill="1" applyBorder="1" applyAlignment="1">
      <alignment horizontal="center" vertical="center"/>
    </xf>
    <xf numFmtId="4" fontId="61" fillId="33" borderId="0" xfId="0" applyNumberFormat="1" applyFont="1" applyFill="1" applyBorder="1" applyAlignment="1">
      <alignment horizontal="center" vertical="center"/>
    </xf>
    <xf numFmtId="0" fontId="0" fillId="33" borderId="0" xfId="0" applyFill="1" applyBorder="1" applyAlignment="1">
      <alignment horizontal="center" vertical="center"/>
    </xf>
    <xf numFmtId="4" fontId="0" fillId="33" borderId="0" xfId="0" applyNumberFormat="1" applyFill="1" applyAlignment="1">
      <alignment horizontal="center" vertical="center"/>
    </xf>
    <xf numFmtId="0" fontId="11" fillId="33" borderId="33" xfId="0" applyFont="1" applyFill="1" applyBorder="1" applyAlignment="1">
      <alignment horizontal="center" vertical="center" wrapText="1"/>
    </xf>
    <xf numFmtId="3" fontId="11" fillId="33" borderId="30" xfId="0" applyNumberFormat="1" applyFont="1" applyFill="1" applyBorder="1" applyAlignment="1">
      <alignment horizontal="center" vertical="center" wrapText="1"/>
    </xf>
    <xf numFmtId="0" fontId="11" fillId="33" borderId="0" xfId="0" applyFont="1" applyFill="1" applyBorder="1" applyAlignment="1">
      <alignment horizontal="center" vertical="center" wrapText="1"/>
    </xf>
    <xf numFmtId="0" fontId="3" fillId="33" borderId="0" xfId="0" applyFont="1" applyFill="1" applyAlignment="1">
      <alignment horizontal="center" wrapText="1"/>
    </xf>
    <xf numFmtId="4" fontId="3" fillId="33" borderId="12" xfId="0" applyNumberFormat="1" applyFont="1" applyFill="1" applyBorder="1" applyAlignment="1">
      <alignment horizontal="center" vertical="center" wrapText="1"/>
    </xf>
    <xf numFmtId="0" fontId="63" fillId="33" borderId="0" xfId="0" applyFont="1" applyFill="1" applyBorder="1" applyAlignment="1">
      <alignment/>
    </xf>
    <xf numFmtId="1" fontId="2" fillId="33" borderId="12" xfId="0" applyNumberFormat="1" applyFont="1" applyFill="1" applyBorder="1" applyAlignment="1">
      <alignment horizontal="center" vertical="center" wrapText="1"/>
    </xf>
    <xf numFmtId="1" fontId="0" fillId="33" borderId="12" xfId="0" applyNumberFormat="1" applyFill="1" applyBorder="1" applyAlignment="1">
      <alignment horizontal="center" vertical="center"/>
    </xf>
    <xf numFmtId="0" fontId="11" fillId="36" borderId="20" xfId="0" applyFont="1" applyFill="1" applyBorder="1" applyAlignment="1">
      <alignment horizontal="center" vertical="center" wrapText="1"/>
    </xf>
    <xf numFmtId="49" fontId="6" fillId="37" borderId="34" xfId="0" applyNumberFormat="1" applyFont="1" applyFill="1" applyBorder="1" applyAlignment="1" quotePrefix="1">
      <alignment vertical="top" wrapText="1"/>
    </xf>
    <xf numFmtId="188" fontId="6" fillId="33" borderId="35" xfId="0" applyNumberFormat="1" applyFont="1" applyFill="1" applyBorder="1" applyAlignment="1">
      <alignment horizontal="center" vertical="top" wrapText="1"/>
    </xf>
    <xf numFmtId="0" fontId="0" fillId="33" borderId="0" xfId="0" applyFill="1" applyAlignment="1">
      <alignment wrapText="1"/>
    </xf>
    <xf numFmtId="0" fontId="0" fillId="33" borderId="0" xfId="0" applyFill="1" applyAlignment="1">
      <alignment horizontal="left" wrapText="1"/>
    </xf>
    <xf numFmtId="0" fontId="2" fillId="33" borderId="0" xfId="0" applyFont="1" applyFill="1" applyAlignment="1">
      <alignment horizontal="right"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33" borderId="13" xfId="0" applyFont="1" applyFill="1" applyBorder="1" applyAlignment="1">
      <alignment horizontal="center" vertical="center" wrapText="1"/>
    </xf>
    <xf numFmtId="0" fontId="2" fillId="0" borderId="0" xfId="0" applyFont="1" applyAlignment="1">
      <alignment horizontal="center" vertical="center"/>
    </xf>
    <xf numFmtId="0" fontId="3" fillId="33" borderId="0" xfId="0" applyFont="1" applyFill="1" applyAlignment="1">
      <alignment horizontal="center" wrapText="1"/>
    </xf>
    <xf numFmtId="0" fontId="2" fillId="33" borderId="0" xfId="0" applyFont="1" applyFill="1" applyAlignment="1">
      <alignment horizontal="center" vertical="top" wrapText="1"/>
    </xf>
    <xf numFmtId="0" fontId="2" fillId="33" borderId="0" xfId="0" applyFont="1" applyFill="1" applyAlignment="1">
      <alignment horizontal="left" vertical="top" wrapText="1"/>
    </xf>
    <xf numFmtId="0" fontId="7" fillId="33" borderId="0" xfId="0" applyFont="1" applyFill="1" applyAlignment="1">
      <alignment horizontal="center" vertical="center"/>
    </xf>
    <xf numFmtId="0" fontId="2" fillId="33" borderId="0" xfId="0" applyFont="1" applyFill="1" applyBorder="1" applyAlignment="1">
      <alignment horizontal="center" vertical="center"/>
    </xf>
    <xf numFmtId="49" fontId="13" fillId="33" borderId="36" xfId="0" applyNumberFormat="1" applyFont="1" applyFill="1" applyBorder="1" applyAlignment="1">
      <alignment horizontal="center" vertical="top" wrapText="1"/>
    </xf>
    <xf numFmtId="49" fontId="13" fillId="33" borderId="37" xfId="0" applyNumberFormat="1" applyFont="1" applyFill="1" applyBorder="1" applyAlignment="1">
      <alignment horizontal="center" vertical="top" wrapText="1"/>
    </xf>
    <xf numFmtId="49" fontId="13" fillId="33" borderId="38" xfId="0" applyNumberFormat="1" applyFont="1" applyFill="1" applyBorder="1" applyAlignment="1">
      <alignment horizontal="center" vertical="top" wrapText="1"/>
    </xf>
    <xf numFmtId="0" fontId="9" fillId="33" borderId="0" xfId="0" applyFont="1" applyFill="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2" fontId="10" fillId="33" borderId="39" xfId="0" applyNumberFormat="1" applyFont="1" applyFill="1" applyBorder="1" applyAlignment="1">
      <alignment horizontal="center" vertical="center" wrapText="1"/>
    </xf>
    <xf numFmtId="2" fontId="10" fillId="33" borderId="40"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0" fillId="33" borderId="12" xfId="0"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793200" y="10325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755100" y="102965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441025" y="10982325"/>
          <a:ext cx="1733550" cy="0"/>
        </a:xfrm>
        <a:prstGeom prst="rect">
          <a:avLst/>
        </a:prstGeom>
        <a:solidFill>
          <a:srgbClr val="F2DCDB"/>
        </a:solidFill>
        <a:ln w="9525" cmpd="sng">
          <a:noFill/>
        </a:ln>
      </xdr:spPr>
    </xdr:pic>
    <xdr:clientData/>
  </xdr:twoCellAnchor>
  <xdr:twoCellAnchor>
    <xdr:from>
      <xdr:col>3</xdr:col>
      <xdr:colOff>390525</xdr:colOff>
      <xdr:row>39</xdr:row>
      <xdr:rowOff>0</xdr:rowOff>
    </xdr:from>
    <xdr:to>
      <xdr:col>3</xdr:col>
      <xdr:colOff>2105025</xdr:colOff>
      <xdr:row>39</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524750" y="245745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view="pageBreakPreview" zoomScale="60" zoomScaleNormal="87" workbookViewId="0" topLeftCell="A1">
      <selection activeCell="I16" sqref="I16"/>
    </sheetView>
  </sheetViews>
  <sheetFormatPr defaultColWidth="9.140625" defaultRowHeight="15"/>
  <cols>
    <col min="1" max="1" width="7.8515625" style="0" customWidth="1"/>
    <col min="2" max="2" width="39.421875" style="0" customWidth="1"/>
    <col min="3" max="3" width="59.7109375" style="0" customWidth="1"/>
    <col min="4" max="4" width="53.7109375" style="0" customWidth="1"/>
    <col min="5" max="5" width="40.7109375" style="0" customWidth="1"/>
    <col min="6" max="6" width="30.8515625" style="9" customWidth="1"/>
    <col min="7" max="7" width="37.00390625" style="9" customWidth="1"/>
    <col min="8" max="8" width="25.28125" style="9" customWidth="1"/>
    <col min="9" max="9" width="28.7109375" style="84" customWidth="1"/>
    <col min="10" max="10" width="27.00390625" style="9" customWidth="1"/>
    <col min="11" max="11" width="27.28125" style="9" customWidth="1"/>
    <col min="12" max="12" width="26.28125" style="0" customWidth="1"/>
  </cols>
  <sheetData>
    <row r="1" spans="1:9" s="9" customFormat="1" ht="27.75" customHeight="1">
      <c r="A1" s="115" t="s">
        <v>30</v>
      </c>
      <c r="B1" s="115"/>
      <c r="C1" s="104"/>
      <c r="G1" s="96" t="s">
        <v>29</v>
      </c>
      <c r="I1" s="84"/>
    </row>
    <row r="2" spans="1:9" s="9" customFormat="1" ht="45" customHeight="1">
      <c r="A2" s="116" t="s">
        <v>120</v>
      </c>
      <c r="B2" s="116"/>
      <c r="C2" s="105"/>
      <c r="G2" s="117" t="s">
        <v>117</v>
      </c>
      <c r="I2" s="84"/>
    </row>
    <row r="3" spans="1:9" s="9" customFormat="1" ht="52.5" customHeight="1">
      <c r="A3" s="116"/>
      <c r="B3" s="116"/>
      <c r="C3" s="105"/>
      <c r="G3" s="117"/>
      <c r="I3" s="84"/>
    </row>
    <row r="4" spans="1:9" s="9" customFormat="1" ht="45">
      <c r="A4" s="116"/>
      <c r="B4" s="116"/>
      <c r="C4" s="105"/>
      <c r="G4" s="106" t="s">
        <v>119</v>
      </c>
      <c r="I4" s="84"/>
    </row>
    <row r="5" spans="1:9" s="9" customFormat="1" ht="15.75">
      <c r="A5" s="118" t="s">
        <v>6</v>
      </c>
      <c r="B5" s="118"/>
      <c r="C5" s="118"/>
      <c r="D5" s="118"/>
      <c r="E5" s="118"/>
      <c r="F5" s="118"/>
      <c r="G5" s="118"/>
      <c r="I5" s="84"/>
    </row>
    <row r="6" spans="1:9" s="9" customFormat="1" ht="15">
      <c r="A6" s="119" t="s">
        <v>31</v>
      </c>
      <c r="B6" s="119"/>
      <c r="C6" s="119"/>
      <c r="D6" s="119"/>
      <c r="E6" s="119"/>
      <c r="F6" s="119"/>
      <c r="G6" s="119"/>
      <c r="I6" s="84"/>
    </row>
    <row r="7" spans="1:9" s="9" customFormat="1" ht="15">
      <c r="A7" s="123" t="s">
        <v>118</v>
      </c>
      <c r="B7" s="123"/>
      <c r="C7" s="123"/>
      <c r="D7" s="123"/>
      <c r="E7" s="123"/>
      <c r="F7" s="123"/>
      <c r="G7" s="123"/>
      <c r="I7" s="84"/>
    </row>
    <row r="8" spans="1:7" ht="15">
      <c r="A8" s="114" t="s">
        <v>4</v>
      </c>
      <c r="B8" s="114"/>
      <c r="C8" s="114"/>
      <c r="D8" s="114"/>
      <c r="E8" s="114"/>
      <c r="F8" s="114"/>
      <c r="G8" s="114"/>
    </row>
    <row r="9" spans="1:7" ht="15">
      <c r="A9" s="114"/>
      <c r="B9" s="114"/>
      <c r="C9" s="114"/>
      <c r="D9" s="114"/>
      <c r="E9" s="114"/>
      <c r="F9" s="114"/>
      <c r="G9" s="114"/>
    </row>
    <row r="10" spans="1:7" ht="20.25">
      <c r="A10" s="124" t="s">
        <v>92</v>
      </c>
      <c r="B10" s="114"/>
      <c r="C10" s="114"/>
      <c r="D10" s="114"/>
      <c r="E10" s="114"/>
      <c r="F10" s="114"/>
      <c r="G10" s="114"/>
    </row>
    <row r="11" spans="1:7" ht="15.75">
      <c r="A11" s="125" t="s">
        <v>90</v>
      </c>
      <c r="B11" s="125"/>
      <c r="C11" s="125"/>
      <c r="D11" s="125"/>
      <c r="E11" s="125"/>
      <c r="F11" s="125"/>
      <c r="G11" s="125"/>
    </row>
    <row r="12" spans="1:7" ht="11.25" customHeight="1">
      <c r="A12" s="114"/>
      <c r="B12" s="114"/>
      <c r="C12" s="114"/>
      <c r="D12" s="114"/>
      <c r="E12" s="114"/>
      <c r="F12" s="114"/>
      <c r="G12" s="114"/>
    </row>
    <row r="13" spans="1:7" ht="15">
      <c r="A13" s="114" t="s">
        <v>7</v>
      </c>
      <c r="B13" s="114"/>
      <c r="C13" s="114"/>
      <c r="D13" s="114"/>
      <c r="E13" s="114"/>
      <c r="F13" s="114"/>
      <c r="G13" s="114"/>
    </row>
    <row r="14" spans="1:7" ht="15">
      <c r="A14" s="114" t="s">
        <v>3</v>
      </c>
      <c r="B14" s="114"/>
      <c r="C14" s="114"/>
      <c r="D14" s="114"/>
      <c r="E14" s="114"/>
      <c r="F14" s="114"/>
      <c r="G14" s="114"/>
    </row>
    <row r="15" spans="1:5" ht="18.75" customHeight="1">
      <c r="A15" s="9"/>
      <c r="B15" s="9"/>
      <c r="C15" s="9"/>
      <c r="D15" s="9"/>
      <c r="E15" s="9"/>
    </row>
    <row r="16" spans="1:7" ht="198" customHeight="1">
      <c r="A16" s="8" t="s">
        <v>0</v>
      </c>
      <c r="B16" s="8" t="s">
        <v>24</v>
      </c>
      <c r="C16" s="8" t="s">
        <v>25</v>
      </c>
      <c r="D16" s="8" t="s">
        <v>26</v>
      </c>
      <c r="E16" s="8" t="s">
        <v>27</v>
      </c>
      <c r="F16" s="69" t="s">
        <v>21</v>
      </c>
      <c r="G16" s="18" t="s">
        <v>5</v>
      </c>
    </row>
    <row r="17" spans="1:7" ht="30">
      <c r="A17" s="8">
        <v>1</v>
      </c>
      <c r="B17" s="8">
        <v>2</v>
      </c>
      <c r="C17" s="8">
        <v>3</v>
      </c>
      <c r="D17" s="8">
        <v>4</v>
      </c>
      <c r="E17" s="8">
        <v>5</v>
      </c>
      <c r="F17" s="69" t="s">
        <v>23</v>
      </c>
      <c r="G17" s="69">
        <v>7</v>
      </c>
    </row>
    <row r="18" spans="1:8" ht="59.25" customHeight="1" thickBot="1">
      <c r="A18" s="10">
        <v>1</v>
      </c>
      <c r="B18" s="62">
        <v>7971860</v>
      </c>
      <c r="C18" s="61">
        <v>0</v>
      </c>
      <c r="D18" s="61">
        <v>209509.82</v>
      </c>
      <c r="E18" s="62">
        <v>5168282.23</v>
      </c>
      <c r="F18" s="97">
        <f>E18/(B18+C18+D18)</f>
        <v>0.6317135569847643</v>
      </c>
      <c r="G18" s="11"/>
      <c r="H18" s="12"/>
    </row>
    <row r="19" spans="1:7" ht="29.25" customHeight="1">
      <c r="A19" s="13"/>
      <c r="B19" s="19"/>
      <c r="C19" s="13"/>
      <c r="D19" s="19"/>
      <c r="E19" s="20"/>
      <c r="F19" s="13"/>
      <c r="G19" s="13"/>
    </row>
    <row r="20" spans="1:7" ht="15">
      <c r="A20" s="109" t="s">
        <v>8</v>
      </c>
      <c r="B20" s="109"/>
      <c r="C20" s="109"/>
      <c r="D20" s="109"/>
      <c r="E20" s="109"/>
      <c r="F20" s="109"/>
      <c r="G20" s="109"/>
    </row>
    <row r="21" spans="1:7" ht="15">
      <c r="A21" s="109" t="s">
        <v>9</v>
      </c>
      <c r="B21" s="109"/>
      <c r="C21" s="109"/>
      <c r="D21" s="109"/>
      <c r="E21" s="109"/>
      <c r="F21" s="109"/>
      <c r="G21" s="109"/>
    </row>
    <row r="22" spans="1:9" ht="15" customHeight="1">
      <c r="A22" s="9"/>
      <c r="B22" s="9"/>
      <c r="C22" s="9"/>
      <c r="D22" s="9"/>
      <c r="E22" s="9"/>
      <c r="I22" s="85"/>
    </row>
    <row r="23" spans="1:12" ht="114.75" customHeight="1">
      <c r="A23" s="111" t="s">
        <v>0</v>
      </c>
      <c r="B23" s="110" t="s">
        <v>1</v>
      </c>
      <c r="C23" s="110" t="s">
        <v>78</v>
      </c>
      <c r="D23" s="110" t="s">
        <v>79</v>
      </c>
      <c r="E23" s="110" t="s">
        <v>80</v>
      </c>
      <c r="F23" s="110" t="s">
        <v>10</v>
      </c>
      <c r="G23" s="110" t="s">
        <v>11</v>
      </c>
      <c r="H23" s="107" t="s">
        <v>81</v>
      </c>
      <c r="I23" s="110" t="s">
        <v>82</v>
      </c>
      <c r="J23" s="110" t="s">
        <v>32</v>
      </c>
      <c r="K23" s="110" t="s">
        <v>22</v>
      </c>
      <c r="L23" s="128" t="s">
        <v>83</v>
      </c>
    </row>
    <row r="24" spans="1:12" ht="30.75" customHeight="1">
      <c r="A24" s="111"/>
      <c r="B24" s="111"/>
      <c r="C24" s="111"/>
      <c r="D24" s="111"/>
      <c r="E24" s="111"/>
      <c r="F24" s="111"/>
      <c r="G24" s="111"/>
      <c r="H24" s="113"/>
      <c r="I24" s="111"/>
      <c r="J24" s="111"/>
      <c r="K24" s="111"/>
      <c r="L24" s="112"/>
    </row>
    <row r="25" spans="1:12" ht="15.75" thickBot="1">
      <c r="A25" s="8">
        <v>1</v>
      </c>
      <c r="B25" s="18">
        <v>2</v>
      </c>
      <c r="C25" s="18">
        <v>3</v>
      </c>
      <c r="D25" s="18">
        <v>4</v>
      </c>
      <c r="E25" s="18">
        <v>5</v>
      </c>
      <c r="F25" s="18">
        <v>6</v>
      </c>
      <c r="G25" s="18">
        <v>7</v>
      </c>
      <c r="H25" s="18">
        <v>8</v>
      </c>
      <c r="I25" s="18">
        <v>9</v>
      </c>
      <c r="J25" s="18">
        <v>10</v>
      </c>
      <c r="K25" s="69">
        <v>11</v>
      </c>
      <c r="L25" s="1">
        <v>12</v>
      </c>
    </row>
    <row r="26" spans="1:12" s="2" customFormat="1" ht="137.25" customHeight="1" thickBot="1">
      <c r="A26" s="22">
        <v>1</v>
      </c>
      <c r="B26" s="56" t="s">
        <v>95</v>
      </c>
      <c r="C26" s="40" t="s">
        <v>94</v>
      </c>
      <c r="D26" s="24" t="s">
        <v>107</v>
      </c>
      <c r="E26" s="58" t="s">
        <v>33</v>
      </c>
      <c r="F26" s="72">
        <v>10</v>
      </c>
      <c r="G26" s="63">
        <v>9</v>
      </c>
      <c r="H26" s="74">
        <f aca="true" t="shared" si="0" ref="H26:H31">G26/F26</f>
        <v>0.9</v>
      </c>
      <c r="I26" s="86">
        <v>1780551.0999999999</v>
      </c>
      <c r="J26" s="75">
        <f aca="true" t="shared" si="1" ref="J26:J31">I26/SUM($I$26:$I$31)</f>
        <v>0.16798048447513536</v>
      </c>
      <c r="K26" s="126">
        <f>(H26*J26+H27*J27+H28*J28+H29*J29+H30*J30+H31*J31)</f>
        <v>0.8926158366214109</v>
      </c>
      <c r="L26" s="41"/>
    </row>
    <row r="27" spans="1:12" s="2" customFormat="1" ht="114.75" customHeight="1" thickBot="1">
      <c r="A27" s="22">
        <v>2</v>
      </c>
      <c r="B27" s="57" t="s">
        <v>97</v>
      </c>
      <c r="C27" s="40" t="s">
        <v>96</v>
      </c>
      <c r="D27" s="25" t="s">
        <v>108</v>
      </c>
      <c r="E27" s="42" t="s">
        <v>33</v>
      </c>
      <c r="F27" s="72">
        <v>10</v>
      </c>
      <c r="G27" s="65">
        <v>9</v>
      </c>
      <c r="H27" s="76">
        <f t="shared" si="0"/>
        <v>0.9</v>
      </c>
      <c r="I27" s="86">
        <v>1780551.0999999999</v>
      </c>
      <c r="J27" s="75">
        <f t="shared" si="1"/>
        <v>0.16798048447513536</v>
      </c>
      <c r="K27" s="127"/>
      <c r="L27" s="41"/>
    </row>
    <row r="28" spans="1:12" s="2" customFormat="1" ht="120.75" thickBot="1">
      <c r="A28" s="22">
        <v>3</v>
      </c>
      <c r="B28" s="57" t="s">
        <v>98</v>
      </c>
      <c r="C28" s="40" t="s">
        <v>99</v>
      </c>
      <c r="D28" s="25" t="s">
        <v>109</v>
      </c>
      <c r="E28" s="42" t="s">
        <v>33</v>
      </c>
      <c r="F28" s="72">
        <v>6</v>
      </c>
      <c r="G28" s="65">
        <v>6</v>
      </c>
      <c r="H28" s="76">
        <f t="shared" si="0"/>
        <v>1</v>
      </c>
      <c r="I28" s="87">
        <v>1068330.66</v>
      </c>
      <c r="J28" s="75">
        <f t="shared" si="1"/>
        <v>0.10078829068508123</v>
      </c>
      <c r="K28" s="127"/>
      <c r="L28" s="41"/>
    </row>
    <row r="29" spans="1:12" s="2" customFormat="1" ht="120.75" thickBot="1">
      <c r="A29" s="22">
        <v>4</v>
      </c>
      <c r="B29" s="57" t="s">
        <v>100</v>
      </c>
      <c r="C29" s="40" t="s">
        <v>101</v>
      </c>
      <c r="D29" s="25" t="s">
        <v>110</v>
      </c>
      <c r="E29" s="42" t="s">
        <v>33</v>
      </c>
      <c r="F29" s="72">
        <v>10</v>
      </c>
      <c r="G29" s="65">
        <v>10</v>
      </c>
      <c r="H29" s="76">
        <f t="shared" si="0"/>
        <v>1</v>
      </c>
      <c r="I29" s="86">
        <v>1780551.0999999999</v>
      </c>
      <c r="J29" s="75">
        <f t="shared" si="1"/>
        <v>0.16798048447513536</v>
      </c>
      <c r="K29" s="127"/>
      <c r="L29" s="41"/>
    </row>
    <row r="30" spans="1:12" s="2" customFormat="1" ht="120.75" thickBot="1">
      <c r="A30" s="22">
        <v>5</v>
      </c>
      <c r="B30" s="57" t="s">
        <v>102</v>
      </c>
      <c r="C30" s="40" t="s">
        <v>103</v>
      </c>
      <c r="D30" s="25" t="s">
        <v>111</v>
      </c>
      <c r="E30" s="42" t="s">
        <v>33</v>
      </c>
      <c r="F30" s="73">
        <v>12</v>
      </c>
      <c r="G30" s="65">
        <v>12</v>
      </c>
      <c r="H30" s="76">
        <f t="shared" si="0"/>
        <v>1</v>
      </c>
      <c r="I30" s="87">
        <v>2136661.32</v>
      </c>
      <c r="J30" s="75">
        <f t="shared" si="1"/>
        <v>0.20157658137016246</v>
      </c>
      <c r="K30" s="127"/>
      <c r="L30" s="41"/>
    </row>
    <row r="31" spans="1:12" ht="263.25" customHeight="1" thickBot="1">
      <c r="A31" s="52">
        <v>6</v>
      </c>
      <c r="B31" s="60" t="s">
        <v>88</v>
      </c>
      <c r="C31" s="71" t="s">
        <v>104</v>
      </c>
      <c r="D31" s="103" t="s">
        <v>105</v>
      </c>
      <c r="E31" s="64" t="s">
        <v>106</v>
      </c>
      <c r="F31" s="93">
        <v>63</v>
      </c>
      <c r="G31" s="101">
        <v>39</v>
      </c>
      <c r="H31" s="77">
        <f t="shared" si="0"/>
        <v>0.6190476190476191</v>
      </c>
      <c r="I31" s="88">
        <v>2053104.48</v>
      </c>
      <c r="J31" s="75">
        <f t="shared" si="1"/>
        <v>0.19369367451935016</v>
      </c>
      <c r="K31" s="127"/>
      <c r="L31" s="55"/>
    </row>
    <row r="32" spans="2:12" ht="27" customHeight="1" thickBot="1">
      <c r="B32" s="120" t="s">
        <v>87</v>
      </c>
      <c r="C32" s="121"/>
      <c r="D32" s="122"/>
      <c r="E32" s="59" t="s">
        <v>33</v>
      </c>
      <c r="F32" s="94">
        <f>SUM(F26:F31)</f>
        <v>111</v>
      </c>
      <c r="G32" s="94">
        <f>SUM(G26:G31)</f>
        <v>85</v>
      </c>
      <c r="H32" s="78" t="s">
        <v>91</v>
      </c>
      <c r="I32" s="89">
        <f>SUM(I26:I31)</f>
        <v>10599749.76</v>
      </c>
      <c r="J32" s="79">
        <f>SUM(J26:J31)</f>
        <v>0.9999999999999999</v>
      </c>
      <c r="K32" s="80"/>
      <c r="L32" s="43"/>
    </row>
    <row r="33" spans="2:12" ht="27" customHeight="1">
      <c r="B33" s="53"/>
      <c r="C33" s="53"/>
      <c r="D33" s="53"/>
      <c r="E33" s="54"/>
      <c r="F33" s="95"/>
      <c r="G33" s="95"/>
      <c r="H33" s="81"/>
      <c r="I33" s="90"/>
      <c r="J33" s="82"/>
      <c r="K33" s="83"/>
      <c r="L33" s="3"/>
    </row>
    <row r="34" spans="2:12" ht="27" customHeight="1">
      <c r="B34" s="53"/>
      <c r="C34" s="53"/>
      <c r="D34" s="53"/>
      <c r="E34" s="54"/>
      <c r="F34" s="95"/>
      <c r="G34" s="98"/>
      <c r="H34" s="81"/>
      <c r="I34" s="91"/>
      <c r="J34" s="13"/>
      <c r="K34" s="13"/>
      <c r="L34" s="3"/>
    </row>
    <row r="35" spans="1:9" ht="15" customHeight="1">
      <c r="A35" s="114" t="s">
        <v>12</v>
      </c>
      <c r="B35" s="114"/>
      <c r="C35" s="114"/>
      <c r="D35" s="114"/>
      <c r="E35" s="114"/>
      <c r="F35" s="114"/>
      <c r="G35" s="114"/>
      <c r="I35" s="92">
        <f>I32-I31</f>
        <v>8546645.28</v>
      </c>
    </row>
    <row r="36" spans="1:7" ht="14.25" customHeight="1">
      <c r="A36" s="114" t="s">
        <v>13</v>
      </c>
      <c r="B36" s="114"/>
      <c r="C36" s="114"/>
      <c r="D36" s="114"/>
      <c r="E36" s="114"/>
      <c r="F36" s="114"/>
      <c r="G36" s="114"/>
    </row>
    <row r="37" ht="8.25" customHeight="1"/>
    <row r="38" spans="2:4" ht="60">
      <c r="B38" s="17" t="s">
        <v>84</v>
      </c>
      <c r="C38" s="17" t="s">
        <v>14</v>
      </c>
      <c r="D38" s="17" t="s">
        <v>28</v>
      </c>
    </row>
    <row r="39" spans="2:4" ht="14.25" customHeight="1">
      <c r="B39" s="1">
        <v>1</v>
      </c>
      <c r="C39" s="1">
        <v>2</v>
      </c>
      <c r="D39" s="1">
        <v>3</v>
      </c>
    </row>
    <row r="40" spans="2:4" ht="18.75">
      <c r="B40" s="50">
        <f>K26</f>
        <v>0.8926158366214109</v>
      </c>
      <c r="C40" s="51">
        <f>F18</f>
        <v>0.6317135569847643</v>
      </c>
      <c r="D40" s="51">
        <f>B40/C40</f>
        <v>1.4130072510743015</v>
      </c>
    </row>
    <row r="41" ht="3" customHeight="1"/>
    <row r="42" spans="1:7" ht="25.5" customHeight="1">
      <c r="A42" s="114" t="s">
        <v>15</v>
      </c>
      <c r="B42" s="114"/>
      <c r="C42" s="114"/>
      <c r="D42" s="114"/>
      <c r="E42" s="114"/>
      <c r="F42" s="114"/>
      <c r="G42" s="114"/>
    </row>
    <row r="43" spans="1:7" ht="14.25" customHeight="1">
      <c r="A43" s="114" t="s">
        <v>16</v>
      </c>
      <c r="B43" s="114"/>
      <c r="C43" s="114"/>
      <c r="D43" s="114"/>
      <c r="E43" s="114"/>
      <c r="F43" s="114"/>
      <c r="G43" s="114"/>
    </row>
    <row r="45" spans="1:10" ht="75">
      <c r="A45" s="112" t="s">
        <v>0</v>
      </c>
      <c r="B45" s="110" t="s">
        <v>1</v>
      </c>
      <c r="C45" s="110" t="s">
        <v>2</v>
      </c>
      <c r="D45" s="130" t="s">
        <v>34</v>
      </c>
      <c r="E45" s="131"/>
      <c r="F45" s="110" t="s">
        <v>17</v>
      </c>
      <c r="G45" s="110" t="s">
        <v>18</v>
      </c>
      <c r="H45" s="107" t="s">
        <v>19</v>
      </c>
      <c r="I45" s="70" t="s">
        <v>20</v>
      </c>
      <c r="J45" s="129" t="s">
        <v>85</v>
      </c>
    </row>
    <row r="46" spans="1:10" ht="26.25" customHeight="1">
      <c r="A46" s="112"/>
      <c r="B46" s="111"/>
      <c r="C46" s="111"/>
      <c r="D46" s="6" t="s">
        <v>35</v>
      </c>
      <c r="E46" s="6" t="s">
        <v>36</v>
      </c>
      <c r="F46" s="111"/>
      <c r="G46" s="111"/>
      <c r="H46" s="108"/>
      <c r="I46" s="6" t="s">
        <v>39</v>
      </c>
      <c r="J46" s="129"/>
    </row>
    <row r="47" spans="1:10" ht="15" customHeight="1" thickBot="1">
      <c r="A47" s="1">
        <v>1</v>
      </c>
      <c r="B47" s="18">
        <v>2</v>
      </c>
      <c r="C47" s="18">
        <v>3</v>
      </c>
      <c r="D47" s="18">
        <v>4</v>
      </c>
      <c r="E47" s="7">
        <v>5</v>
      </c>
      <c r="F47" s="69">
        <v>6</v>
      </c>
      <c r="G47" s="69">
        <v>7</v>
      </c>
      <c r="H47" s="69">
        <v>8</v>
      </c>
      <c r="I47" s="69">
        <v>9</v>
      </c>
      <c r="J47" s="68">
        <v>10</v>
      </c>
    </row>
    <row r="48" spans="1:10" ht="70.5" customHeight="1">
      <c r="A48" s="30">
        <v>1</v>
      </c>
      <c r="B48" s="102" t="s">
        <v>95</v>
      </c>
      <c r="C48" s="28" t="s">
        <v>93</v>
      </c>
      <c r="D48" s="66" t="s">
        <v>37</v>
      </c>
      <c r="E48" s="26" t="s">
        <v>38</v>
      </c>
      <c r="F48" s="99">
        <v>100</v>
      </c>
      <c r="G48" s="100">
        <v>100</v>
      </c>
      <c r="H48" s="69">
        <v>5</v>
      </c>
      <c r="I48" s="69">
        <f>G48/F48</f>
        <v>1</v>
      </c>
      <c r="J48" s="16"/>
    </row>
    <row r="49" spans="1:10" ht="53.25" customHeight="1">
      <c r="A49" s="31" t="s">
        <v>44</v>
      </c>
      <c r="B49" s="48" t="s">
        <v>112</v>
      </c>
      <c r="C49" s="5" t="s">
        <v>93</v>
      </c>
      <c r="D49" s="66" t="s">
        <v>41</v>
      </c>
      <c r="E49" s="26" t="s">
        <v>113</v>
      </c>
      <c r="F49" s="44">
        <v>0</v>
      </c>
      <c r="G49" s="15">
        <v>0</v>
      </c>
      <c r="H49" s="69">
        <v>5</v>
      </c>
      <c r="I49" s="69">
        <v>0</v>
      </c>
      <c r="J49" s="16"/>
    </row>
    <row r="50" spans="1:10" ht="105">
      <c r="A50" s="31" t="s">
        <v>45</v>
      </c>
      <c r="B50" s="48" t="s">
        <v>112</v>
      </c>
      <c r="C50" s="5" t="s">
        <v>93</v>
      </c>
      <c r="D50" s="66" t="s">
        <v>86</v>
      </c>
      <c r="E50" s="26" t="s">
        <v>38</v>
      </c>
      <c r="F50" s="44">
        <v>100</v>
      </c>
      <c r="G50" s="15">
        <v>100</v>
      </c>
      <c r="H50" s="69">
        <v>5</v>
      </c>
      <c r="I50" s="69">
        <f aca="true" t="shared" si="2" ref="I50:I82">G50/F50</f>
        <v>1</v>
      </c>
      <c r="J50" s="16"/>
    </row>
    <row r="51" spans="1:10" ht="105">
      <c r="A51" s="31" t="s">
        <v>46</v>
      </c>
      <c r="B51" s="48" t="s">
        <v>95</v>
      </c>
      <c r="C51" s="5" t="s">
        <v>93</v>
      </c>
      <c r="D51" s="66" t="s">
        <v>43</v>
      </c>
      <c r="E51" s="26" t="s">
        <v>38</v>
      </c>
      <c r="F51" s="44">
        <v>100</v>
      </c>
      <c r="G51" s="15">
        <v>100</v>
      </c>
      <c r="H51" s="69">
        <v>5</v>
      </c>
      <c r="I51" s="69">
        <f t="shared" si="2"/>
        <v>1</v>
      </c>
      <c r="J51" s="16"/>
    </row>
    <row r="52" spans="1:10" ht="81" customHeight="1">
      <c r="A52" s="31" t="s">
        <v>47</v>
      </c>
      <c r="B52" s="48" t="s">
        <v>112</v>
      </c>
      <c r="C52" s="5" t="s">
        <v>93</v>
      </c>
      <c r="D52" s="66" t="s">
        <v>42</v>
      </c>
      <c r="E52" s="26" t="s">
        <v>38</v>
      </c>
      <c r="F52" s="44">
        <v>100</v>
      </c>
      <c r="G52" s="15">
        <v>100</v>
      </c>
      <c r="H52" s="69">
        <v>5</v>
      </c>
      <c r="I52" s="69">
        <f t="shared" si="2"/>
        <v>1</v>
      </c>
      <c r="J52" s="16"/>
    </row>
    <row r="53" spans="1:10" ht="255" customHeight="1" thickBot="1">
      <c r="A53" s="31" t="s">
        <v>48</v>
      </c>
      <c r="B53" s="49" t="s">
        <v>112</v>
      </c>
      <c r="C53" s="29" t="s">
        <v>93</v>
      </c>
      <c r="D53" s="67" t="s">
        <v>40</v>
      </c>
      <c r="E53" s="26" t="s">
        <v>38</v>
      </c>
      <c r="F53" s="44">
        <v>100</v>
      </c>
      <c r="G53" s="15">
        <v>100</v>
      </c>
      <c r="H53" s="69">
        <v>5</v>
      </c>
      <c r="I53" s="69">
        <v>0</v>
      </c>
      <c r="J53" s="16"/>
    </row>
    <row r="54" spans="1:10" ht="105">
      <c r="A54" s="32" t="s">
        <v>49</v>
      </c>
      <c r="B54" s="102" t="s">
        <v>97</v>
      </c>
      <c r="C54" s="28" t="s">
        <v>93</v>
      </c>
      <c r="D54" s="66" t="s">
        <v>37</v>
      </c>
      <c r="E54" s="26" t="s">
        <v>38</v>
      </c>
      <c r="F54" s="99">
        <v>100</v>
      </c>
      <c r="G54" s="69">
        <v>100</v>
      </c>
      <c r="H54" s="69">
        <v>5</v>
      </c>
      <c r="I54" s="69">
        <f t="shared" si="2"/>
        <v>1</v>
      </c>
      <c r="J54" s="16"/>
    </row>
    <row r="55" spans="1:10" ht="105">
      <c r="A55" s="31" t="s">
        <v>54</v>
      </c>
      <c r="B55" s="48" t="s">
        <v>97</v>
      </c>
      <c r="C55" s="5" t="s">
        <v>93</v>
      </c>
      <c r="D55" s="66" t="s">
        <v>41</v>
      </c>
      <c r="E55" s="26" t="s">
        <v>113</v>
      </c>
      <c r="F55" s="44">
        <v>0</v>
      </c>
      <c r="G55" s="15">
        <v>0</v>
      </c>
      <c r="H55" s="69">
        <v>5</v>
      </c>
      <c r="I55" s="69">
        <v>0</v>
      </c>
      <c r="J55" s="16"/>
    </row>
    <row r="56" spans="1:10" ht="30" customHeight="1">
      <c r="A56" s="31" t="s">
        <v>55</v>
      </c>
      <c r="B56" s="48" t="s">
        <v>97</v>
      </c>
      <c r="C56" s="5" t="s">
        <v>93</v>
      </c>
      <c r="D56" s="66" t="s">
        <v>86</v>
      </c>
      <c r="E56" s="26" t="s">
        <v>38</v>
      </c>
      <c r="F56" s="44">
        <v>100</v>
      </c>
      <c r="G56" s="15">
        <v>100</v>
      </c>
      <c r="H56" s="69">
        <v>5</v>
      </c>
      <c r="I56" s="69">
        <f t="shared" si="2"/>
        <v>1</v>
      </c>
      <c r="J56" s="16"/>
    </row>
    <row r="57" spans="1:10" ht="105">
      <c r="A57" s="31" t="s">
        <v>56</v>
      </c>
      <c r="B57" s="48" t="s">
        <v>97</v>
      </c>
      <c r="C57" s="5" t="s">
        <v>93</v>
      </c>
      <c r="D57" s="66" t="s">
        <v>43</v>
      </c>
      <c r="E57" s="26" t="s">
        <v>38</v>
      </c>
      <c r="F57" s="44">
        <v>100</v>
      </c>
      <c r="G57" s="15">
        <v>100</v>
      </c>
      <c r="H57" s="69">
        <v>5</v>
      </c>
      <c r="I57" s="69">
        <f t="shared" si="2"/>
        <v>1</v>
      </c>
      <c r="J57" s="16"/>
    </row>
    <row r="58" spans="1:10" ht="105">
      <c r="A58" s="31" t="s">
        <v>57</v>
      </c>
      <c r="B58" s="48" t="s">
        <v>97</v>
      </c>
      <c r="C58" s="5" t="s">
        <v>93</v>
      </c>
      <c r="D58" s="66" t="s">
        <v>42</v>
      </c>
      <c r="E58" s="26" t="s">
        <v>38</v>
      </c>
      <c r="F58" s="44">
        <v>100</v>
      </c>
      <c r="G58" s="15">
        <v>100</v>
      </c>
      <c r="H58" s="69">
        <v>5</v>
      </c>
      <c r="I58" s="69">
        <f t="shared" si="2"/>
        <v>1</v>
      </c>
      <c r="J58" s="16"/>
    </row>
    <row r="59" spans="1:10" ht="344.25" customHeight="1" thickBot="1">
      <c r="A59" s="31" t="s">
        <v>58</v>
      </c>
      <c r="B59" s="49" t="s">
        <v>97</v>
      </c>
      <c r="C59" s="29" t="s">
        <v>93</v>
      </c>
      <c r="D59" s="67" t="s">
        <v>40</v>
      </c>
      <c r="E59" s="26" t="s">
        <v>38</v>
      </c>
      <c r="F59" s="44">
        <v>100</v>
      </c>
      <c r="G59" s="15">
        <v>100</v>
      </c>
      <c r="H59" s="69">
        <v>5</v>
      </c>
      <c r="I59" s="69">
        <v>0</v>
      </c>
      <c r="J59" s="16"/>
    </row>
    <row r="60" spans="1:10" ht="105">
      <c r="A60" s="33" t="s">
        <v>50</v>
      </c>
      <c r="B60" s="102" t="s">
        <v>98</v>
      </c>
      <c r="C60" s="28" t="s">
        <v>93</v>
      </c>
      <c r="D60" s="66" t="s">
        <v>37</v>
      </c>
      <c r="E60" s="26" t="s">
        <v>38</v>
      </c>
      <c r="F60" s="99">
        <v>100</v>
      </c>
      <c r="G60" s="69">
        <v>100</v>
      </c>
      <c r="H60" s="69">
        <v>5</v>
      </c>
      <c r="I60" s="69">
        <f t="shared" si="2"/>
        <v>1</v>
      </c>
      <c r="J60" s="16"/>
    </row>
    <row r="61" spans="1:10" ht="105">
      <c r="A61" s="34" t="s">
        <v>59</v>
      </c>
      <c r="B61" s="48" t="s">
        <v>98</v>
      </c>
      <c r="C61" s="5" t="s">
        <v>93</v>
      </c>
      <c r="D61" s="66" t="s">
        <v>41</v>
      </c>
      <c r="E61" s="26" t="s">
        <v>113</v>
      </c>
      <c r="F61" s="44">
        <v>0</v>
      </c>
      <c r="G61" s="15">
        <v>0</v>
      </c>
      <c r="H61" s="69">
        <v>5</v>
      </c>
      <c r="I61" s="69">
        <v>0</v>
      </c>
      <c r="J61" s="16"/>
    </row>
    <row r="62" spans="1:10" ht="105">
      <c r="A62" s="34" t="s">
        <v>60</v>
      </c>
      <c r="B62" s="48" t="s">
        <v>98</v>
      </c>
      <c r="C62" s="5" t="s">
        <v>93</v>
      </c>
      <c r="D62" s="66" t="s">
        <v>86</v>
      </c>
      <c r="E62" s="26" t="s">
        <v>38</v>
      </c>
      <c r="F62" s="44">
        <v>100</v>
      </c>
      <c r="G62" s="15">
        <v>100</v>
      </c>
      <c r="H62" s="69">
        <v>5</v>
      </c>
      <c r="I62" s="69">
        <f t="shared" si="2"/>
        <v>1</v>
      </c>
      <c r="J62" s="16"/>
    </row>
    <row r="63" spans="1:10" ht="105">
      <c r="A63" s="34" t="s">
        <v>61</v>
      </c>
      <c r="B63" s="48" t="s">
        <v>98</v>
      </c>
      <c r="C63" s="5" t="s">
        <v>93</v>
      </c>
      <c r="D63" s="66" t="s">
        <v>43</v>
      </c>
      <c r="E63" s="26" t="s">
        <v>38</v>
      </c>
      <c r="F63" s="44">
        <v>100</v>
      </c>
      <c r="G63" s="15">
        <v>100</v>
      </c>
      <c r="H63" s="69">
        <v>5</v>
      </c>
      <c r="I63" s="69">
        <f t="shared" si="2"/>
        <v>1</v>
      </c>
      <c r="J63" s="16"/>
    </row>
    <row r="64" spans="1:10" ht="105">
      <c r="A64" s="34" t="s">
        <v>62</v>
      </c>
      <c r="B64" s="48" t="s">
        <v>98</v>
      </c>
      <c r="C64" s="5" t="s">
        <v>93</v>
      </c>
      <c r="D64" s="66" t="s">
        <v>42</v>
      </c>
      <c r="E64" s="26" t="s">
        <v>38</v>
      </c>
      <c r="F64" s="44">
        <v>100</v>
      </c>
      <c r="G64" s="15">
        <v>100</v>
      </c>
      <c r="H64" s="69">
        <v>5</v>
      </c>
      <c r="I64" s="69">
        <f t="shared" si="2"/>
        <v>1</v>
      </c>
      <c r="J64" s="16"/>
    </row>
    <row r="65" spans="1:10" ht="327" customHeight="1" thickBot="1">
      <c r="A65" s="34" t="s">
        <v>63</v>
      </c>
      <c r="B65" s="49" t="s">
        <v>98</v>
      </c>
      <c r="C65" s="29" t="s">
        <v>93</v>
      </c>
      <c r="D65" s="67" t="s">
        <v>40</v>
      </c>
      <c r="E65" s="26" t="s">
        <v>38</v>
      </c>
      <c r="F65" s="44">
        <v>100</v>
      </c>
      <c r="G65" s="15">
        <v>100</v>
      </c>
      <c r="H65" s="69">
        <v>5</v>
      </c>
      <c r="I65" s="69">
        <v>0</v>
      </c>
      <c r="J65" s="16"/>
    </row>
    <row r="66" spans="1:10" ht="105">
      <c r="A66" s="32" t="s">
        <v>51</v>
      </c>
      <c r="B66" s="102" t="s">
        <v>100</v>
      </c>
      <c r="C66" s="35" t="s">
        <v>93</v>
      </c>
      <c r="D66" s="45" t="s">
        <v>37</v>
      </c>
      <c r="E66" s="26" t="s">
        <v>38</v>
      </c>
      <c r="F66" s="99">
        <v>100</v>
      </c>
      <c r="G66" s="69">
        <v>100</v>
      </c>
      <c r="H66" s="69">
        <v>5</v>
      </c>
      <c r="I66" s="69">
        <f t="shared" si="2"/>
        <v>1</v>
      </c>
      <c r="J66" s="16"/>
    </row>
    <row r="67" spans="1:10" ht="105">
      <c r="A67" s="31" t="s">
        <v>64</v>
      </c>
      <c r="B67" s="48" t="s">
        <v>100</v>
      </c>
      <c r="C67" s="27" t="s">
        <v>93</v>
      </c>
      <c r="D67" s="46" t="s">
        <v>41</v>
      </c>
      <c r="E67" s="26" t="s">
        <v>38</v>
      </c>
      <c r="F67" s="44">
        <v>0</v>
      </c>
      <c r="G67" s="15">
        <v>0</v>
      </c>
      <c r="H67" s="69">
        <v>5</v>
      </c>
      <c r="I67" s="69">
        <v>0</v>
      </c>
      <c r="J67" s="16"/>
    </row>
    <row r="68" spans="1:10" ht="30" customHeight="1">
      <c r="A68" s="31" t="s">
        <v>65</v>
      </c>
      <c r="B68" s="48" t="s">
        <v>100</v>
      </c>
      <c r="C68" s="27" t="s">
        <v>93</v>
      </c>
      <c r="D68" s="46" t="s">
        <v>86</v>
      </c>
      <c r="E68" s="26" t="s">
        <v>38</v>
      </c>
      <c r="F68" s="44">
        <v>100</v>
      </c>
      <c r="G68" s="15">
        <v>100</v>
      </c>
      <c r="H68" s="69">
        <v>5</v>
      </c>
      <c r="I68" s="69">
        <f t="shared" si="2"/>
        <v>1</v>
      </c>
      <c r="J68" s="16"/>
    </row>
    <row r="69" spans="1:10" ht="105">
      <c r="A69" s="31" t="s">
        <v>66</v>
      </c>
      <c r="B69" s="48" t="s">
        <v>100</v>
      </c>
      <c r="C69" s="27" t="s">
        <v>93</v>
      </c>
      <c r="D69" s="46" t="s">
        <v>43</v>
      </c>
      <c r="E69" s="26" t="s">
        <v>38</v>
      </c>
      <c r="F69" s="44">
        <v>100</v>
      </c>
      <c r="G69" s="15">
        <v>100</v>
      </c>
      <c r="H69" s="69">
        <v>5</v>
      </c>
      <c r="I69" s="69">
        <f t="shared" si="2"/>
        <v>1</v>
      </c>
      <c r="J69" s="16"/>
    </row>
    <row r="70" spans="1:10" ht="105">
      <c r="A70" s="31" t="s">
        <v>67</v>
      </c>
      <c r="B70" s="48" t="s">
        <v>100</v>
      </c>
      <c r="C70" s="27" t="s">
        <v>93</v>
      </c>
      <c r="D70" s="46" t="s">
        <v>42</v>
      </c>
      <c r="E70" s="26" t="s">
        <v>38</v>
      </c>
      <c r="F70" s="44">
        <v>100</v>
      </c>
      <c r="G70" s="15">
        <v>100</v>
      </c>
      <c r="H70" s="69">
        <v>5</v>
      </c>
      <c r="I70" s="69">
        <f t="shared" si="2"/>
        <v>1</v>
      </c>
      <c r="J70" s="16"/>
    </row>
    <row r="71" spans="1:10" ht="333" customHeight="1" thickBot="1">
      <c r="A71" s="31" t="s">
        <v>68</v>
      </c>
      <c r="B71" s="49" t="s">
        <v>100</v>
      </c>
      <c r="C71" s="36" t="s">
        <v>93</v>
      </c>
      <c r="D71" s="47" t="s">
        <v>40</v>
      </c>
      <c r="E71" s="26" t="s">
        <v>38</v>
      </c>
      <c r="F71" s="44">
        <v>0</v>
      </c>
      <c r="G71" s="15">
        <v>0</v>
      </c>
      <c r="H71" s="69">
        <v>5</v>
      </c>
      <c r="I71" s="69">
        <v>0</v>
      </c>
      <c r="J71" s="16"/>
    </row>
    <row r="72" spans="1:10" ht="105">
      <c r="A72" s="32" t="s">
        <v>52</v>
      </c>
      <c r="B72" s="102" t="s">
        <v>102</v>
      </c>
      <c r="C72" s="35" t="s">
        <v>93</v>
      </c>
      <c r="D72" s="45" t="s">
        <v>37</v>
      </c>
      <c r="E72" s="26" t="s">
        <v>38</v>
      </c>
      <c r="F72" s="99">
        <v>100</v>
      </c>
      <c r="G72" s="69">
        <v>100</v>
      </c>
      <c r="H72" s="69">
        <v>5</v>
      </c>
      <c r="I72" s="69">
        <f t="shared" si="2"/>
        <v>1</v>
      </c>
      <c r="J72" s="16"/>
    </row>
    <row r="73" spans="1:10" ht="105">
      <c r="A73" s="31" t="s">
        <v>69</v>
      </c>
      <c r="B73" s="48" t="s">
        <v>102</v>
      </c>
      <c r="C73" s="4" t="s">
        <v>93</v>
      </c>
      <c r="D73" s="46" t="s">
        <v>41</v>
      </c>
      <c r="E73" s="26" t="s">
        <v>38</v>
      </c>
      <c r="F73" s="44">
        <v>0</v>
      </c>
      <c r="G73" s="15">
        <v>0</v>
      </c>
      <c r="H73" s="69">
        <v>5</v>
      </c>
      <c r="I73" s="69">
        <v>0</v>
      </c>
      <c r="J73" s="16"/>
    </row>
    <row r="74" spans="1:10" ht="30" customHeight="1">
      <c r="A74" s="31" t="s">
        <v>70</v>
      </c>
      <c r="B74" s="48" t="s">
        <v>102</v>
      </c>
      <c r="C74" s="4" t="s">
        <v>93</v>
      </c>
      <c r="D74" s="46" t="s">
        <v>86</v>
      </c>
      <c r="E74" s="26" t="s">
        <v>38</v>
      </c>
      <c r="F74" s="44">
        <v>100</v>
      </c>
      <c r="G74" s="15">
        <v>100</v>
      </c>
      <c r="H74" s="69">
        <v>5</v>
      </c>
      <c r="I74" s="69">
        <f t="shared" si="2"/>
        <v>1</v>
      </c>
      <c r="J74" s="16"/>
    </row>
    <row r="75" spans="1:10" ht="105">
      <c r="A75" s="31" t="s">
        <v>71</v>
      </c>
      <c r="B75" s="48" t="s">
        <v>102</v>
      </c>
      <c r="C75" s="4" t="s">
        <v>93</v>
      </c>
      <c r="D75" s="46" t="s">
        <v>43</v>
      </c>
      <c r="E75" s="26" t="s">
        <v>38</v>
      </c>
      <c r="F75" s="44">
        <v>100</v>
      </c>
      <c r="G75" s="15">
        <v>95</v>
      </c>
      <c r="H75" s="69">
        <v>5</v>
      </c>
      <c r="I75" s="69">
        <f t="shared" si="2"/>
        <v>0.95</v>
      </c>
      <c r="J75" s="16"/>
    </row>
    <row r="76" spans="1:10" ht="105">
      <c r="A76" s="31" t="s">
        <v>72</v>
      </c>
      <c r="B76" s="48" t="s">
        <v>102</v>
      </c>
      <c r="C76" s="4" t="s">
        <v>93</v>
      </c>
      <c r="D76" s="46" t="s">
        <v>42</v>
      </c>
      <c r="E76" s="26" t="s">
        <v>38</v>
      </c>
      <c r="F76" s="44">
        <v>100</v>
      </c>
      <c r="G76" s="15">
        <v>100</v>
      </c>
      <c r="H76" s="69">
        <v>5</v>
      </c>
      <c r="I76" s="69">
        <f t="shared" si="2"/>
        <v>1</v>
      </c>
      <c r="J76" s="16"/>
    </row>
    <row r="77" spans="1:10" ht="331.5" customHeight="1" thickBot="1">
      <c r="A77" s="31" t="s">
        <v>73</v>
      </c>
      <c r="B77" s="49" t="s">
        <v>102</v>
      </c>
      <c r="C77" s="37" t="s">
        <v>93</v>
      </c>
      <c r="D77" s="47" t="s">
        <v>40</v>
      </c>
      <c r="E77" s="26" t="s">
        <v>38</v>
      </c>
      <c r="F77" s="44">
        <v>0</v>
      </c>
      <c r="G77" s="15">
        <v>0</v>
      </c>
      <c r="H77" s="69">
        <v>5</v>
      </c>
      <c r="I77" s="69">
        <v>0</v>
      </c>
      <c r="J77" s="16"/>
    </row>
    <row r="78" spans="1:10" ht="45" customHeight="1">
      <c r="A78" s="39" t="s">
        <v>53</v>
      </c>
      <c r="B78" s="102" t="s">
        <v>114</v>
      </c>
      <c r="C78" s="35" t="s">
        <v>89</v>
      </c>
      <c r="D78" s="45" t="s">
        <v>37</v>
      </c>
      <c r="E78" s="26" t="s">
        <v>38</v>
      </c>
      <c r="F78" s="99">
        <v>100</v>
      </c>
      <c r="G78" s="69">
        <v>100</v>
      </c>
      <c r="H78" s="69">
        <v>5</v>
      </c>
      <c r="I78" s="69">
        <f t="shared" si="2"/>
        <v>1</v>
      </c>
      <c r="J78" s="16"/>
    </row>
    <row r="79" spans="1:10" ht="75">
      <c r="A79" s="38" t="s">
        <v>74</v>
      </c>
      <c r="B79" s="48" t="s">
        <v>114</v>
      </c>
      <c r="C79" s="4" t="s">
        <v>89</v>
      </c>
      <c r="D79" s="46" t="s">
        <v>115</v>
      </c>
      <c r="E79" s="26" t="s">
        <v>38</v>
      </c>
      <c r="F79" s="69">
        <v>0</v>
      </c>
      <c r="G79" s="15">
        <v>0</v>
      </c>
      <c r="H79" s="69">
        <v>5</v>
      </c>
      <c r="I79" s="69">
        <v>1</v>
      </c>
      <c r="J79" s="16"/>
    </row>
    <row r="80" spans="1:10" ht="30" customHeight="1">
      <c r="A80" s="38" t="s">
        <v>75</v>
      </c>
      <c r="B80" s="48" t="s">
        <v>114</v>
      </c>
      <c r="C80" s="4" t="s">
        <v>89</v>
      </c>
      <c r="D80" s="46" t="s">
        <v>86</v>
      </c>
      <c r="E80" s="23" t="s">
        <v>38</v>
      </c>
      <c r="F80" s="14">
        <v>100</v>
      </c>
      <c r="G80" s="21">
        <v>100</v>
      </c>
      <c r="H80" s="69">
        <v>5</v>
      </c>
      <c r="I80" s="69">
        <f t="shared" si="2"/>
        <v>1</v>
      </c>
      <c r="J80" s="16"/>
    </row>
    <row r="81" spans="1:10" ht="75">
      <c r="A81" s="38" t="s">
        <v>76</v>
      </c>
      <c r="B81" s="48" t="s">
        <v>114</v>
      </c>
      <c r="C81" s="4" t="s">
        <v>89</v>
      </c>
      <c r="D81" s="46" t="s">
        <v>43</v>
      </c>
      <c r="E81" s="26" t="s">
        <v>38</v>
      </c>
      <c r="F81" s="69">
        <v>100</v>
      </c>
      <c r="G81" s="15">
        <v>95</v>
      </c>
      <c r="H81" s="69">
        <v>5</v>
      </c>
      <c r="I81" s="69">
        <f t="shared" si="2"/>
        <v>0.95</v>
      </c>
      <c r="J81" s="16"/>
    </row>
    <row r="82" spans="1:10" ht="75">
      <c r="A82" s="38" t="s">
        <v>77</v>
      </c>
      <c r="B82" s="48" t="s">
        <v>114</v>
      </c>
      <c r="C82" s="4" t="s">
        <v>89</v>
      </c>
      <c r="D82" s="46" t="s">
        <v>42</v>
      </c>
      <c r="E82" s="26" t="s">
        <v>38</v>
      </c>
      <c r="F82" s="69">
        <v>100</v>
      </c>
      <c r="G82" s="15">
        <v>100</v>
      </c>
      <c r="H82" s="69">
        <v>5</v>
      </c>
      <c r="I82" s="69">
        <f t="shared" si="2"/>
        <v>1</v>
      </c>
      <c r="J82" s="16"/>
    </row>
    <row r="83" spans="1:10" ht="321" customHeight="1" thickBot="1">
      <c r="A83" s="38" t="s">
        <v>116</v>
      </c>
      <c r="B83" s="49" t="s">
        <v>114</v>
      </c>
      <c r="C83" s="37" t="s">
        <v>89</v>
      </c>
      <c r="D83" s="47" t="s">
        <v>40</v>
      </c>
      <c r="E83" s="26" t="s">
        <v>38</v>
      </c>
      <c r="F83" s="69">
        <v>0</v>
      </c>
      <c r="G83" s="15">
        <v>0</v>
      </c>
      <c r="H83" s="69">
        <v>5</v>
      </c>
      <c r="I83" s="69">
        <v>1</v>
      </c>
      <c r="J83" s="16"/>
    </row>
  </sheetData>
  <sheetProtection/>
  <autoFilter ref="B47:I83"/>
  <mergeCells count="41">
    <mergeCell ref="J45:J46"/>
    <mergeCell ref="F23:F24"/>
    <mergeCell ref="G23:G24"/>
    <mergeCell ref="G45:G46"/>
    <mergeCell ref="A23:A24"/>
    <mergeCell ref="E23:E24"/>
    <mergeCell ref="F45:F46"/>
    <mergeCell ref="A43:G43"/>
    <mergeCell ref="D45:E45"/>
    <mergeCell ref="A42:G42"/>
    <mergeCell ref="L23:L24"/>
    <mergeCell ref="K23:K24"/>
    <mergeCell ref="I23:I24"/>
    <mergeCell ref="J23:J24"/>
    <mergeCell ref="A21:G21"/>
    <mergeCell ref="D23:D24"/>
    <mergeCell ref="A12:G12"/>
    <mergeCell ref="A13:G13"/>
    <mergeCell ref="A11:G11"/>
    <mergeCell ref="B23:B24"/>
    <mergeCell ref="A14:G14"/>
    <mergeCell ref="K26:K31"/>
    <mergeCell ref="A1:B1"/>
    <mergeCell ref="A2:B4"/>
    <mergeCell ref="G2:G3"/>
    <mergeCell ref="A5:G5"/>
    <mergeCell ref="A6:G6"/>
    <mergeCell ref="B32:D32"/>
    <mergeCell ref="A7:G7"/>
    <mergeCell ref="A8:G8"/>
    <mergeCell ref="A9:G9"/>
    <mergeCell ref="A10:G10"/>
    <mergeCell ref="H45:H46"/>
    <mergeCell ref="A20:G20"/>
    <mergeCell ref="C23:C24"/>
    <mergeCell ref="A45:A46"/>
    <mergeCell ref="B45:B46"/>
    <mergeCell ref="H23:H24"/>
    <mergeCell ref="C45:C46"/>
    <mergeCell ref="A35:G35"/>
    <mergeCell ref="A36:G36"/>
  </mergeCells>
  <printOptions/>
  <pageMargins left="0.07874015748031496" right="0.11811023622047245" top="0.19" bottom="0.16" header="0.24" footer="0.19"/>
  <pageSetup fitToHeight="0" fitToWidth="0" horizontalDpi="600" verticalDpi="600" orientation="landscape" paperSize="9" scale="29" r:id="rId2"/>
  <headerFooter>
    <oddFooter>&amp;R&amp;P</oddFooter>
  </headerFooter>
  <rowBreaks count="1" manualBreakCount="1">
    <brk id="4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Соболева</cp:lastModifiedBy>
  <cp:lastPrinted>2020-07-15T11:54:36Z</cp:lastPrinted>
  <dcterms:created xsi:type="dcterms:W3CDTF">2016-02-04T06:52:46Z</dcterms:created>
  <dcterms:modified xsi:type="dcterms:W3CDTF">2020-07-20T07:19:43Z</dcterms:modified>
  <cp:category/>
  <cp:version/>
  <cp:contentType/>
  <cp:contentStatus/>
</cp:coreProperties>
</file>